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ZASTUPITELSTVO\ZASTUPITELSTVO_2022-2026\19 ZMC 24_2_2025\98 Rozpočty MŠ ZŠ úřední deska\"/>
    </mc:Choice>
  </mc:AlternateContent>
  <bookViews>
    <workbookView xWindow="0" yWindow="0" windowWidth="25125" windowHeight="12435" activeTab="1"/>
  </bookViews>
  <sheets>
    <sheet name="VHČ_2025" sheetId="2" r:id="rId1"/>
    <sheet name="2025_včetně MŠMT" sheetId="6" r:id="rId2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9" i="2" l="1"/>
  <c r="C51" i="2" s="1"/>
  <c r="C33" i="2"/>
  <c r="C27" i="2"/>
  <c r="C37" i="2" s="1"/>
  <c r="C14" i="2"/>
  <c r="C10" i="2"/>
  <c r="C3" i="2"/>
  <c r="C20" i="6"/>
  <c r="D49" i="2"/>
  <c r="D51" i="2" s="1"/>
  <c r="D33" i="2"/>
  <c r="D27" i="2"/>
  <c r="D14" i="2"/>
  <c r="D10" i="2"/>
  <c r="D3" i="2"/>
  <c r="D20" i="6"/>
  <c r="C28" i="6"/>
  <c r="D28" i="6"/>
  <c r="D29" i="6"/>
  <c r="C54" i="2" l="1"/>
  <c r="D37" i="2"/>
  <c r="D54" i="2" s="1"/>
  <c r="C29" i="6"/>
</calcChain>
</file>

<file path=xl/sharedStrings.xml><?xml version="1.0" encoding="utf-8"?>
<sst xmlns="http://schemas.openxmlformats.org/spreadsheetml/2006/main" count="113" uniqueCount="95">
  <si>
    <t>DDHM - drobný hmotný majetek od 3.000,- do 40.000,-</t>
  </si>
  <si>
    <t>Kancelářské potřeby</t>
  </si>
  <si>
    <t xml:space="preserve">Vodné, stočné </t>
  </si>
  <si>
    <t>Plyn</t>
  </si>
  <si>
    <t>Opravy a udržování</t>
  </si>
  <si>
    <t>Cestovné</t>
  </si>
  <si>
    <t>Poštovné</t>
  </si>
  <si>
    <t>Ostraha, pult centrální ochrany</t>
  </si>
  <si>
    <t>Odvoz odpadu</t>
  </si>
  <si>
    <t>Programové vybavení</t>
  </si>
  <si>
    <t>Revize</t>
  </si>
  <si>
    <t>Zdravotní poj.</t>
  </si>
  <si>
    <t>Soc.poj.</t>
  </si>
  <si>
    <t>Celkem</t>
  </si>
  <si>
    <t>Doplňková činnost</t>
  </si>
  <si>
    <t>spotřeba materiálu hala, ubytovna, mat.pro opravy a údržbu</t>
  </si>
  <si>
    <t>Potraviny</t>
  </si>
  <si>
    <t>Majetek do 3.000,-</t>
  </si>
  <si>
    <t>Elektrická energie</t>
  </si>
  <si>
    <t>Náklady na reprezentaci_pohoštění_smuteční kytky</t>
  </si>
  <si>
    <t>Telefon</t>
  </si>
  <si>
    <t>internet, administrace, ostatní služby, prohrnutí sněhu, stěhování</t>
  </si>
  <si>
    <t>Zpracování dat</t>
  </si>
  <si>
    <t>Údržby sw</t>
  </si>
  <si>
    <t>Hrubé mzdy (správce haly, vrátný, uklízeč) a dohody o provedení práce</t>
  </si>
  <si>
    <t>Ostatní sociální náklady</t>
  </si>
  <si>
    <t>Daň z příjmů</t>
  </si>
  <si>
    <t>Bankovní poplatky</t>
  </si>
  <si>
    <t>jiné ostatní náklady - DPH  krácení koeficientem, pojištění, náhrady škody</t>
  </si>
  <si>
    <t>Výnosy</t>
  </si>
  <si>
    <t xml:space="preserve">Obědy VHČ </t>
  </si>
  <si>
    <t>Nesouvislý pronájem, kroužky</t>
  </si>
  <si>
    <t>Nájemné služby</t>
  </si>
  <si>
    <t>Ubytovna, školnický byt, pronájem školy na ubytování (léto)</t>
  </si>
  <si>
    <t>Úroky</t>
  </si>
  <si>
    <t>Výnosy bez FVE</t>
  </si>
  <si>
    <t>FVE tržby z prodeje elektřiny - před zdaněním</t>
  </si>
  <si>
    <t>Zisk_VHČ</t>
  </si>
  <si>
    <t>Zisk VHČ _celkem</t>
  </si>
  <si>
    <t>Spotřeba materiálu</t>
  </si>
  <si>
    <t>Hlavní činnost</t>
  </si>
  <si>
    <t>Náklady</t>
  </si>
  <si>
    <t>v tis.</t>
  </si>
  <si>
    <t>Spotřeba energie</t>
  </si>
  <si>
    <t>Oprava a udržování</t>
  </si>
  <si>
    <t>Náklady na reprezentaci</t>
  </si>
  <si>
    <t>Ostatní služby</t>
  </si>
  <si>
    <t>Mzdové náklady</t>
  </si>
  <si>
    <t>Zákonné soc.pojištění</t>
  </si>
  <si>
    <t>Jiné soc.pojištění</t>
  </si>
  <si>
    <t>Zákonné soc.náklady</t>
  </si>
  <si>
    <t>Odpisy dlouhodobého majetku</t>
  </si>
  <si>
    <t>Náklady z drobného dlouhodobého majetku</t>
  </si>
  <si>
    <t>Výnosy z prodeje služeb</t>
  </si>
  <si>
    <t>Výnosy z pronájmu</t>
  </si>
  <si>
    <t>Ostatní výnosy z činnosti</t>
  </si>
  <si>
    <t>Výnosy vybraných místních institucí z transferů MČ</t>
  </si>
  <si>
    <t>Výnosy vybraných místních institucí z transferů MŠMT</t>
  </si>
  <si>
    <t>Výsledek hospodaření</t>
  </si>
  <si>
    <t>Výnosy celkem</t>
  </si>
  <si>
    <t>Náklady celkem</t>
  </si>
  <si>
    <t>Ostatní náklady z činnosti</t>
  </si>
  <si>
    <t>Čerpání fondů</t>
  </si>
  <si>
    <t>Závaznými ukazateli rozpočtu jsou skupiny syntetických účtů</t>
  </si>
  <si>
    <t>Su</t>
  </si>
  <si>
    <t>Část I.</t>
  </si>
  <si>
    <t>Zákldaní předpoklady, z kterých se vycházelo při sestavení výhledu:</t>
  </si>
  <si>
    <t>Část II.</t>
  </si>
  <si>
    <t>Další významné skutečnosti:</t>
  </si>
  <si>
    <t>Další významné skutečnosti nejsou</t>
  </si>
  <si>
    <t>51x</t>
  </si>
  <si>
    <t>52x</t>
  </si>
  <si>
    <t>54x</t>
  </si>
  <si>
    <t>6xx</t>
  </si>
  <si>
    <t>Návrh rozpočtu DOPLŇKOVÁ ČINNOST</t>
  </si>
  <si>
    <t>Kurzy - akreditované středisko</t>
  </si>
  <si>
    <t>Úklidové prostředky, dezinfekce</t>
  </si>
  <si>
    <t>Rozpočet 2025</t>
  </si>
  <si>
    <t>ROZPOČET_2024</t>
  </si>
  <si>
    <r>
      <rPr>
        <b/>
        <sz val="11"/>
        <color indexed="8"/>
        <rFont val="Calibri"/>
        <family val="2"/>
        <charset val="238"/>
      </rPr>
      <t>Datum a místo sestavení:</t>
    </r>
    <r>
      <rPr>
        <sz val="11"/>
        <color theme="1"/>
        <rFont val="Calibri"/>
        <family val="2"/>
        <charset val="238"/>
        <scheme val="minor"/>
      </rPr>
      <t xml:space="preserve"> </t>
    </r>
  </si>
  <si>
    <t xml:space="preserve">Sestavil: </t>
  </si>
  <si>
    <t>Mgr. Ing. Vít Beran, ředitel školy</t>
  </si>
  <si>
    <t>Mgr. Tomáš Titěra, ekonom školy</t>
  </si>
  <si>
    <t>Schválil:</t>
  </si>
  <si>
    <t>ROZPOČET_2025</t>
  </si>
  <si>
    <t>FKSP</t>
  </si>
  <si>
    <t xml:space="preserve"> na rok 2025</t>
  </si>
  <si>
    <t>Pronájem hřiště *</t>
  </si>
  <si>
    <t>Pronájem haly *</t>
  </si>
  <si>
    <t>*</t>
  </si>
  <si>
    <t>Očekávané nižší výnosy z důvodu omezení provozu v návaznosti na stavbu nové sportovní haly.</t>
  </si>
  <si>
    <t>23.1.2025 v Praze</t>
  </si>
  <si>
    <t>Aktualizace pro schvalování v rámci rozpočtového provizoria</t>
  </si>
  <si>
    <t>Rozpočet na rok 2025 vycházel z informací dostupných ke dni sestavení.</t>
  </si>
  <si>
    <t xml:space="preserve"> ROZPOČET ZŠ KUNRATICE, Předškolní 420/5, 148 00 Praha 4 na rok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</si>
</sst>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38"/>
      <scheme val="minor"/>
    </font>
    <font>
      <b/>
      <sz val="11"/>
      <color indexed="8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3" fillId="0" borderId="0" xfId="0" applyFont="1" applyAlignment="1">
      <alignment vertical="center"/>
    </xf>
    <xf numFmtId="0" fontId="3" fillId="3" borderId="4" xfId="0" applyFont="1" applyFill="1" applyBorder="1"/>
    <xf numFmtId="0" fontId="0" fillId="0" borderId="2" xfId="0" applyBorder="1"/>
    <xf numFmtId="0" fontId="2" fillId="2" borderId="5" xfId="0" applyFont="1" applyFill="1" applyBorder="1"/>
    <xf numFmtId="0" fontId="0" fillId="0" borderId="6" xfId="0" applyBorder="1"/>
    <xf numFmtId="0" fontId="0" fillId="0" borderId="7" xfId="0" applyBorder="1"/>
    <xf numFmtId="3" fontId="4" fillId="0" borderId="0" xfId="0" applyNumberFormat="1" applyFont="1"/>
    <xf numFmtId="3" fontId="2" fillId="2" borderId="5" xfId="0" applyNumberFormat="1" applyFont="1" applyFill="1" applyBorder="1"/>
    <xf numFmtId="3" fontId="0" fillId="0" borderId="2" xfId="0" applyNumberFormat="1" applyBorder="1"/>
    <xf numFmtId="3" fontId="0" fillId="0" borderId="8" xfId="0" applyNumberFormat="1" applyBorder="1"/>
    <xf numFmtId="3" fontId="2" fillId="3" borderId="4" xfId="0" applyNumberFormat="1" applyFont="1" applyFill="1" applyBorder="1" applyAlignment="1">
      <alignment horizontal="center"/>
    </xf>
    <xf numFmtId="3" fontId="0" fillId="4" borderId="9" xfId="0" applyNumberFormat="1" applyFill="1" applyBorder="1"/>
    <xf numFmtId="3" fontId="0" fillId="0" borderId="7" xfId="0" applyNumberFormat="1" applyBorder="1"/>
    <xf numFmtId="3" fontId="0" fillId="0" borderId="5" xfId="0" applyNumberFormat="1" applyBorder="1"/>
    <xf numFmtId="3" fontId="2" fillId="0" borderId="2" xfId="0" applyNumberFormat="1" applyFont="1" applyBorder="1" applyAlignment="1">
      <alignment horizontal="center"/>
    </xf>
    <xf numFmtId="3" fontId="0" fillId="0" borderId="10" xfId="0" applyNumberFormat="1" applyBorder="1"/>
    <xf numFmtId="0" fontId="4" fillId="0" borderId="0" xfId="0" applyFont="1"/>
    <xf numFmtId="0" fontId="2" fillId="2" borderId="9" xfId="0" applyFont="1" applyFill="1" applyBorder="1"/>
    <xf numFmtId="3" fontId="2" fillId="2" borderId="9" xfId="0" applyNumberFormat="1" applyFont="1" applyFill="1" applyBorder="1"/>
    <xf numFmtId="3" fontId="0" fillId="0" borderId="0" xfId="0" applyNumberFormat="1"/>
    <xf numFmtId="3" fontId="0" fillId="2" borderId="11" xfId="0" applyNumberFormat="1" applyFill="1" applyBorder="1" applyAlignment="1">
      <alignment horizontal="centerContinuous" vertical="center"/>
    </xf>
    <xf numFmtId="3" fontId="0" fillId="2" borderId="12" xfId="0" applyNumberFormat="1" applyFill="1" applyBorder="1" applyAlignment="1">
      <alignment horizontal="centerContinuous" vertical="center"/>
    </xf>
    <xf numFmtId="0" fontId="2" fillId="0" borderId="0" xfId="0" applyFont="1"/>
    <xf numFmtId="3" fontId="2" fillId="2" borderId="6" xfId="0" applyNumberFormat="1" applyFont="1" applyFill="1" applyBorder="1" applyAlignment="1">
      <alignment horizontal="centerContinuous" vertical="center"/>
    </xf>
    <xf numFmtId="3" fontId="2" fillId="2" borderId="8" xfId="0" applyNumberFormat="1" applyFont="1" applyFill="1" applyBorder="1" applyAlignment="1">
      <alignment horizontal="centerContinuous" vertical="center"/>
    </xf>
    <xf numFmtId="0" fontId="0" fillId="3" borderId="7" xfId="0" applyFill="1" applyBorder="1"/>
    <xf numFmtId="0" fontId="5" fillId="3" borderId="5" xfId="0" applyFont="1" applyFill="1" applyBorder="1"/>
    <xf numFmtId="0" fontId="5" fillId="3" borderId="13" xfId="0" applyFont="1" applyFill="1" applyBorder="1"/>
    <xf numFmtId="3" fontId="0" fillId="0" borderId="13" xfId="0" applyNumberFormat="1" applyBorder="1"/>
    <xf numFmtId="3" fontId="2" fillId="0" borderId="13" xfId="0" applyNumberFormat="1" applyFont="1" applyBorder="1"/>
    <xf numFmtId="3" fontId="2" fillId="0" borderId="10" xfId="0" applyNumberFormat="1" applyFont="1" applyBorder="1"/>
    <xf numFmtId="3" fontId="5" fillId="3" borderId="14" xfId="0" applyNumberFormat="1" applyFont="1" applyFill="1" applyBorder="1"/>
    <xf numFmtId="3" fontId="5" fillId="3" borderId="15" xfId="0" applyNumberFormat="1" applyFont="1" applyFill="1" applyBorder="1"/>
    <xf numFmtId="0" fontId="5" fillId="3" borderId="10" xfId="0" applyFont="1" applyFill="1" applyBorder="1"/>
    <xf numFmtId="0" fontId="0" fillId="0" borderId="16" xfId="0" applyBorder="1"/>
    <xf numFmtId="0" fontId="0" fillId="0" borderId="9" xfId="0" applyBorder="1"/>
    <xf numFmtId="0" fontId="0" fillId="0" borderId="5" xfId="0" applyBorder="1"/>
    <xf numFmtId="0" fontId="2" fillId="3" borderId="4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0" fillId="5" borderId="3" xfId="0" applyFill="1" applyBorder="1"/>
    <xf numFmtId="0" fontId="0" fillId="5" borderId="2" xfId="0" applyFill="1" applyBorder="1"/>
    <xf numFmtId="0" fontId="5" fillId="5" borderId="2" xfId="0" applyFont="1" applyFill="1" applyBorder="1"/>
    <xf numFmtId="0" fontId="5" fillId="5" borderId="16" xfId="0" applyFont="1" applyFill="1" applyBorder="1"/>
    <xf numFmtId="0" fontId="0" fillId="5" borderId="5" xfId="0" applyFill="1" applyBorder="1"/>
    <xf numFmtId="0" fontId="6" fillId="0" borderId="11" xfId="0" applyFont="1" applyBorder="1"/>
    <xf numFmtId="0" fontId="6" fillId="0" borderId="17" xfId="0" applyFont="1" applyBorder="1"/>
    <xf numFmtId="3" fontId="7" fillId="0" borderId="17" xfId="0" applyNumberFormat="1" applyFont="1" applyBorder="1"/>
    <xf numFmtId="3" fontId="7" fillId="0" borderId="12" xfId="0" applyNumberFormat="1" applyFont="1" applyBorder="1"/>
    <xf numFmtId="0" fontId="7" fillId="0" borderId="18" xfId="0" applyFont="1" applyBorder="1"/>
    <xf numFmtId="0" fontId="7" fillId="0" borderId="19" xfId="0" applyFont="1" applyBorder="1"/>
    <xf numFmtId="3" fontId="7" fillId="0" borderId="19" xfId="0" applyNumberFormat="1" applyFont="1" applyBorder="1"/>
    <xf numFmtId="3" fontId="7" fillId="0" borderId="20" xfId="0" applyNumberFormat="1" applyFont="1" applyBorder="1"/>
    <xf numFmtId="0" fontId="7" fillId="0" borderId="0" xfId="0" applyFont="1"/>
    <xf numFmtId="3" fontId="7" fillId="0" borderId="0" xfId="0" applyNumberFormat="1" applyFont="1"/>
    <xf numFmtId="0" fontId="2" fillId="0" borderId="0" xfId="0" applyFont="1" applyAlignment="1">
      <alignment horizontal="right"/>
    </xf>
    <xf numFmtId="0" fontId="0" fillId="0" borderId="1" xfId="0" applyBorder="1"/>
    <xf numFmtId="0" fontId="2" fillId="2" borderId="1" xfId="0" applyFont="1" applyFill="1" applyBorder="1"/>
    <xf numFmtId="0" fontId="0" fillId="3" borderId="4" xfId="0" applyFill="1" applyBorder="1"/>
    <xf numFmtId="0" fontId="0" fillId="3" borderId="4" xfId="0" applyFill="1" applyBorder="1" applyAlignment="1">
      <alignment horizontal="center"/>
    </xf>
    <xf numFmtId="0" fontId="0" fillId="0" borderId="7" xfId="0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4" fontId="0" fillId="0" borderId="16" xfId="0" applyNumberFormat="1" applyBorder="1"/>
    <xf numFmtId="0" fontId="2" fillId="4" borderId="21" xfId="0" applyFont="1" applyFill="1" applyBorder="1"/>
    <xf numFmtId="0" fontId="0" fillId="0" borderId="22" xfId="0" applyBorder="1"/>
    <xf numFmtId="3" fontId="2" fillId="3" borderId="7" xfId="0" applyNumberFormat="1" applyFont="1" applyFill="1" applyBorder="1" applyAlignment="1">
      <alignment horizontal="center"/>
    </xf>
    <xf numFmtId="0" fontId="0" fillId="6" borderId="9" xfId="0" applyFill="1" applyBorder="1"/>
    <xf numFmtId="3" fontId="2" fillId="6" borderId="9" xfId="0" applyNumberFormat="1" applyFont="1" applyFill="1" applyBorder="1"/>
    <xf numFmtId="0" fontId="0" fillId="6" borderId="21" xfId="0" applyFill="1" applyBorder="1"/>
    <xf numFmtId="3" fontId="2" fillId="2" borderId="1" xfId="0" applyNumberFormat="1" applyFont="1" applyFill="1" applyBorder="1"/>
    <xf numFmtId="0" fontId="0" fillId="0" borderId="21" xfId="0" applyBorder="1"/>
    <xf numFmtId="3" fontId="0" fillId="0" borderId="9" xfId="0" applyNumberFormat="1" applyBorder="1"/>
    <xf numFmtId="0" fontId="8" fillId="3" borderId="1" xfId="0" applyFont="1" applyFill="1" applyBorder="1" applyAlignment="1">
      <alignment horizontal="center"/>
    </xf>
    <xf numFmtId="0" fontId="0" fillId="3" borderId="1" xfId="0" applyFill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0"/>
  <sheetViews>
    <sheetView topLeftCell="A13" zoomScaleNormal="100" workbookViewId="0">
      <selection activeCell="B59" sqref="B59"/>
    </sheetView>
  </sheetViews>
  <sheetFormatPr defaultRowHeight="15" x14ac:dyDescent="0.25"/>
  <cols>
    <col min="1" max="1" width="9.140625" customWidth="1"/>
    <col min="2" max="2" width="67.7109375" customWidth="1"/>
    <col min="3" max="4" width="17.5703125" customWidth="1"/>
  </cols>
  <sheetData>
    <row r="1" spans="1:5" ht="18.75" x14ac:dyDescent="0.3">
      <c r="A1" s="59"/>
      <c r="B1" s="2" t="s">
        <v>74</v>
      </c>
      <c r="C1" s="11" t="s">
        <v>14</v>
      </c>
      <c r="D1" s="11" t="s">
        <v>14</v>
      </c>
    </row>
    <row r="2" spans="1:5" ht="16.5" thickBot="1" x14ac:dyDescent="0.3">
      <c r="A2" s="74" t="s">
        <v>64</v>
      </c>
      <c r="B2" s="26" t="s">
        <v>86</v>
      </c>
      <c r="C2" s="67" t="s">
        <v>78</v>
      </c>
      <c r="D2" s="67" t="s">
        <v>84</v>
      </c>
    </row>
    <row r="3" spans="1:5" x14ac:dyDescent="0.25">
      <c r="A3" s="61">
        <v>501</v>
      </c>
      <c r="B3" s="68"/>
      <c r="C3" s="69">
        <f>SUM(C4:C9)</f>
        <v>662000</v>
      </c>
      <c r="D3" s="69">
        <f>SUM(D4:D9)</f>
        <v>720000</v>
      </c>
    </row>
    <row r="4" spans="1:5" x14ac:dyDescent="0.25">
      <c r="A4" s="62"/>
      <c r="B4" s="3" t="s">
        <v>15</v>
      </c>
      <c r="C4" s="9">
        <v>52000</v>
      </c>
      <c r="D4" s="9">
        <v>55000</v>
      </c>
    </row>
    <row r="5" spans="1:5" x14ac:dyDescent="0.25">
      <c r="A5" s="62"/>
      <c r="B5" s="3" t="s">
        <v>16</v>
      </c>
      <c r="C5" s="9">
        <v>500000</v>
      </c>
      <c r="D5" s="9">
        <v>550000</v>
      </c>
    </row>
    <row r="6" spans="1:5" x14ac:dyDescent="0.25">
      <c r="A6" s="62"/>
      <c r="B6" s="3" t="s">
        <v>76</v>
      </c>
      <c r="C6" s="9">
        <v>35000</v>
      </c>
      <c r="D6" s="9">
        <v>40000</v>
      </c>
      <c r="E6" s="20"/>
    </row>
    <row r="7" spans="1:5" x14ac:dyDescent="0.25">
      <c r="A7" s="62"/>
      <c r="B7" s="3" t="s">
        <v>0</v>
      </c>
      <c r="C7" s="9">
        <v>15000</v>
      </c>
      <c r="D7" s="9">
        <v>15000</v>
      </c>
    </row>
    <row r="8" spans="1:5" x14ac:dyDescent="0.25">
      <c r="A8" s="62"/>
      <c r="B8" s="3" t="s">
        <v>1</v>
      </c>
      <c r="C8" s="9">
        <v>50000</v>
      </c>
      <c r="D8" s="9">
        <v>50000</v>
      </c>
    </row>
    <row r="9" spans="1:5" ht="15.75" thickBot="1" x14ac:dyDescent="0.3">
      <c r="A9" s="63"/>
      <c r="B9" s="37" t="s">
        <v>17</v>
      </c>
      <c r="C9" s="14">
        <v>10000</v>
      </c>
      <c r="D9" s="14">
        <v>10000</v>
      </c>
    </row>
    <row r="10" spans="1:5" x14ac:dyDescent="0.25">
      <c r="A10" s="61">
        <v>502</v>
      </c>
      <c r="B10" s="68"/>
      <c r="C10" s="69">
        <f>SUM(C11:C13)</f>
        <v>750000</v>
      </c>
      <c r="D10" s="69">
        <f>SUM(D11:D13)</f>
        <v>680000</v>
      </c>
    </row>
    <row r="11" spans="1:5" x14ac:dyDescent="0.25">
      <c r="A11" s="62"/>
      <c r="B11" s="3" t="s">
        <v>18</v>
      </c>
      <c r="C11" s="9">
        <v>300000</v>
      </c>
      <c r="D11" s="9">
        <v>280000</v>
      </c>
    </row>
    <row r="12" spans="1:5" x14ac:dyDescent="0.25">
      <c r="A12" s="62"/>
      <c r="B12" s="3" t="s">
        <v>2</v>
      </c>
      <c r="C12" s="9">
        <v>100000</v>
      </c>
      <c r="D12" s="9">
        <v>100000</v>
      </c>
    </row>
    <row r="13" spans="1:5" ht="15.75" thickBot="1" x14ac:dyDescent="0.3">
      <c r="A13" s="63"/>
      <c r="B13" s="37" t="s">
        <v>3</v>
      </c>
      <c r="C13" s="14">
        <v>350000</v>
      </c>
      <c r="D13" s="14">
        <v>300000</v>
      </c>
    </row>
    <row r="14" spans="1:5" x14ac:dyDescent="0.25">
      <c r="A14" s="61" t="s">
        <v>70</v>
      </c>
      <c r="B14" s="70"/>
      <c r="C14" s="69">
        <f>SUM(C15:C26)</f>
        <v>403000</v>
      </c>
      <c r="D14" s="69">
        <f>SUM(D15:D26)</f>
        <v>443000</v>
      </c>
    </row>
    <row r="15" spans="1:5" x14ac:dyDescent="0.25">
      <c r="A15" s="62"/>
      <c r="B15" s="35" t="s">
        <v>4</v>
      </c>
      <c r="C15" s="9">
        <v>75000</v>
      </c>
      <c r="D15" s="9">
        <v>90000</v>
      </c>
    </row>
    <row r="16" spans="1:5" x14ac:dyDescent="0.25">
      <c r="A16" s="62"/>
      <c r="B16" s="35" t="s">
        <v>5</v>
      </c>
      <c r="C16" s="9">
        <v>1000</v>
      </c>
      <c r="D16" s="9">
        <v>1000</v>
      </c>
    </row>
    <row r="17" spans="1:4" x14ac:dyDescent="0.25">
      <c r="A17" s="62"/>
      <c r="B17" s="35" t="s">
        <v>19</v>
      </c>
      <c r="C17" s="9">
        <v>5000</v>
      </c>
      <c r="D17" s="9">
        <v>5000</v>
      </c>
    </row>
    <row r="18" spans="1:4" x14ac:dyDescent="0.25">
      <c r="A18" s="62"/>
      <c r="B18" s="35" t="s">
        <v>20</v>
      </c>
      <c r="C18" s="9">
        <v>25000</v>
      </c>
      <c r="D18" s="9">
        <v>25000</v>
      </c>
    </row>
    <row r="19" spans="1:4" x14ac:dyDescent="0.25">
      <c r="A19" s="62"/>
      <c r="B19" s="35" t="s">
        <v>21</v>
      </c>
      <c r="C19" s="9">
        <v>75000</v>
      </c>
      <c r="D19" s="9">
        <v>75000</v>
      </c>
    </row>
    <row r="20" spans="1:4" x14ac:dyDescent="0.25">
      <c r="A20" s="62"/>
      <c r="B20" s="35" t="s">
        <v>6</v>
      </c>
      <c r="C20" s="9">
        <v>2000</v>
      </c>
      <c r="D20" s="9">
        <v>2000</v>
      </c>
    </row>
    <row r="21" spans="1:4" x14ac:dyDescent="0.25">
      <c r="A21" s="62"/>
      <c r="B21" s="35" t="s">
        <v>22</v>
      </c>
      <c r="C21" s="9">
        <v>60000</v>
      </c>
      <c r="D21" s="9">
        <v>80000</v>
      </c>
    </row>
    <row r="22" spans="1:4" x14ac:dyDescent="0.25">
      <c r="A22" s="62"/>
      <c r="B22" s="35" t="s">
        <v>7</v>
      </c>
      <c r="C22" s="9">
        <v>30000</v>
      </c>
      <c r="D22" s="9">
        <v>30000</v>
      </c>
    </row>
    <row r="23" spans="1:4" x14ac:dyDescent="0.25">
      <c r="A23" s="62"/>
      <c r="B23" s="35" t="s">
        <v>23</v>
      </c>
      <c r="C23" s="9">
        <v>50000</v>
      </c>
      <c r="D23" s="9">
        <v>40000</v>
      </c>
    </row>
    <row r="24" spans="1:4" x14ac:dyDescent="0.25">
      <c r="A24" s="62"/>
      <c r="B24" s="35" t="s">
        <v>8</v>
      </c>
      <c r="C24" s="9">
        <v>30000</v>
      </c>
      <c r="D24" s="9">
        <v>40000</v>
      </c>
    </row>
    <row r="25" spans="1:4" x14ac:dyDescent="0.25">
      <c r="A25" s="62"/>
      <c r="B25" s="35" t="s">
        <v>9</v>
      </c>
      <c r="C25" s="9">
        <v>5000</v>
      </c>
      <c r="D25" s="9">
        <v>5000</v>
      </c>
    </row>
    <row r="26" spans="1:4" ht="15.75" thickBot="1" x14ac:dyDescent="0.3">
      <c r="A26" s="62"/>
      <c r="B26" s="35" t="s">
        <v>10</v>
      </c>
      <c r="C26" s="9">
        <v>45000</v>
      </c>
      <c r="D26" s="9">
        <v>50000</v>
      </c>
    </row>
    <row r="27" spans="1:4" x14ac:dyDescent="0.25">
      <c r="A27" s="61" t="s">
        <v>71</v>
      </c>
      <c r="B27" s="68"/>
      <c r="C27" s="69">
        <f>SUM(C28:C32)</f>
        <v>1613000</v>
      </c>
      <c r="D27" s="69">
        <f>SUM(D28:D32)</f>
        <v>1684500</v>
      </c>
    </row>
    <row r="28" spans="1:4" x14ac:dyDescent="0.25">
      <c r="A28" s="62"/>
      <c r="B28" s="3" t="s">
        <v>24</v>
      </c>
      <c r="C28" s="9">
        <v>1192000</v>
      </c>
      <c r="D28" s="9">
        <v>1250000</v>
      </c>
    </row>
    <row r="29" spans="1:4" x14ac:dyDescent="0.25">
      <c r="A29" s="62"/>
      <c r="B29" s="3" t="s">
        <v>11</v>
      </c>
      <c r="C29" s="9">
        <v>101000</v>
      </c>
      <c r="D29" s="9">
        <v>113000</v>
      </c>
    </row>
    <row r="30" spans="1:4" x14ac:dyDescent="0.25">
      <c r="A30" s="62"/>
      <c r="B30" s="3" t="s">
        <v>12</v>
      </c>
      <c r="C30" s="9">
        <v>286000</v>
      </c>
      <c r="D30" s="9">
        <v>299000</v>
      </c>
    </row>
    <row r="31" spans="1:4" x14ac:dyDescent="0.25">
      <c r="A31" s="62"/>
      <c r="B31" s="3" t="s">
        <v>85</v>
      </c>
      <c r="C31" s="9">
        <v>24000</v>
      </c>
      <c r="D31" s="9">
        <v>12500</v>
      </c>
    </row>
    <row r="32" spans="1:4" ht="15.75" thickBot="1" x14ac:dyDescent="0.3">
      <c r="A32" s="63"/>
      <c r="B32" s="37" t="s">
        <v>25</v>
      </c>
      <c r="C32" s="14">
        <v>10000</v>
      </c>
      <c r="D32" s="14">
        <v>10000</v>
      </c>
    </row>
    <row r="33" spans="1:4" x14ac:dyDescent="0.25">
      <c r="A33" s="61" t="s">
        <v>72</v>
      </c>
      <c r="B33" s="68"/>
      <c r="C33" s="69">
        <f>SUM(C34:C36)</f>
        <v>158000</v>
      </c>
      <c r="D33" s="69">
        <f>SUM(D34:D36)</f>
        <v>71000</v>
      </c>
    </row>
    <row r="34" spans="1:4" x14ac:dyDescent="0.25">
      <c r="A34" s="62"/>
      <c r="B34" s="3" t="s">
        <v>26</v>
      </c>
      <c r="C34" s="9">
        <v>57000</v>
      </c>
      <c r="D34" s="9">
        <v>60000</v>
      </c>
    </row>
    <row r="35" spans="1:4" x14ac:dyDescent="0.25">
      <c r="A35" s="62"/>
      <c r="B35" s="3" t="s">
        <v>27</v>
      </c>
      <c r="C35" s="9">
        <v>1000</v>
      </c>
      <c r="D35" s="9">
        <v>1000</v>
      </c>
    </row>
    <row r="36" spans="1:4" ht="15.75" thickBot="1" x14ac:dyDescent="0.3">
      <c r="A36" s="63"/>
      <c r="B36" s="37" t="s">
        <v>28</v>
      </c>
      <c r="C36" s="14">
        <v>100000</v>
      </c>
      <c r="D36" s="14">
        <v>10000</v>
      </c>
    </row>
    <row r="37" spans="1:4" ht="15.75" thickBot="1" x14ac:dyDescent="0.3">
      <c r="A37" s="58"/>
      <c r="B37" s="57" t="s">
        <v>13</v>
      </c>
      <c r="C37" s="71">
        <f>C33+C27+C14+C10+C3</f>
        <v>3586000</v>
      </c>
      <c r="D37" s="71">
        <f>D33+D27+D14+D10+D3</f>
        <v>3598500</v>
      </c>
    </row>
    <row r="38" spans="1:4" ht="15.75" thickBot="1" x14ac:dyDescent="0.3">
      <c r="A38" s="26"/>
      <c r="B38" s="5"/>
      <c r="C38" s="10"/>
      <c r="D38" s="10"/>
    </row>
    <row r="39" spans="1:4" ht="18.75" x14ac:dyDescent="0.3">
      <c r="A39" s="26"/>
      <c r="B39" s="2" t="s">
        <v>29</v>
      </c>
      <c r="C39" s="11" t="s">
        <v>14</v>
      </c>
      <c r="D39" s="11" t="s">
        <v>14</v>
      </c>
    </row>
    <row r="40" spans="1:4" ht="15.75" thickBot="1" x14ac:dyDescent="0.3">
      <c r="A40" s="75"/>
      <c r="B40" s="26"/>
      <c r="C40" s="67" t="s">
        <v>78</v>
      </c>
      <c r="D40" s="67" t="s">
        <v>84</v>
      </c>
    </row>
    <row r="41" spans="1:4" x14ac:dyDescent="0.25">
      <c r="A41" s="61" t="s">
        <v>73</v>
      </c>
      <c r="B41" s="72" t="s">
        <v>30</v>
      </c>
      <c r="C41" s="73">
        <v>600000</v>
      </c>
      <c r="D41" s="73">
        <v>650000</v>
      </c>
    </row>
    <row r="42" spans="1:4" x14ac:dyDescent="0.25">
      <c r="A42" s="60"/>
      <c r="B42" s="35" t="s">
        <v>31</v>
      </c>
      <c r="C42" s="9">
        <v>1000000</v>
      </c>
      <c r="D42" s="9">
        <v>1000000</v>
      </c>
    </row>
    <row r="43" spans="1:4" x14ac:dyDescent="0.25">
      <c r="A43" s="6"/>
      <c r="B43" s="35" t="s">
        <v>75</v>
      </c>
      <c r="C43" s="9">
        <v>150000</v>
      </c>
      <c r="D43" s="9">
        <v>100000</v>
      </c>
    </row>
    <row r="44" spans="1:4" x14ac:dyDescent="0.25">
      <c r="A44" s="6"/>
      <c r="B44" s="35" t="s">
        <v>88</v>
      </c>
      <c r="C44" s="9">
        <v>1800000</v>
      </c>
      <c r="D44" s="9">
        <v>1500000</v>
      </c>
    </row>
    <row r="45" spans="1:4" x14ac:dyDescent="0.25">
      <c r="A45" s="6"/>
      <c r="B45" s="35" t="s">
        <v>32</v>
      </c>
      <c r="C45" s="9">
        <v>200000</v>
      </c>
      <c r="D45" s="9">
        <v>200000</v>
      </c>
    </row>
    <row r="46" spans="1:4" x14ac:dyDescent="0.25">
      <c r="A46" s="6"/>
      <c r="B46" s="64" t="s">
        <v>87</v>
      </c>
      <c r="C46" s="9">
        <v>50000</v>
      </c>
      <c r="D46" s="9">
        <v>0</v>
      </c>
    </row>
    <row r="47" spans="1:4" x14ac:dyDescent="0.25">
      <c r="A47" s="6"/>
      <c r="B47" s="64" t="s">
        <v>33</v>
      </c>
      <c r="C47" s="9">
        <v>200000</v>
      </c>
      <c r="D47" s="9">
        <v>200000</v>
      </c>
    </row>
    <row r="48" spans="1:4" ht="15.75" thickBot="1" x14ac:dyDescent="0.3">
      <c r="A48" s="6"/>
      <c r="B48" s="35" t="s">
        <v>34</v>
      </c>
      <c r="C48" s="9">
        <v>1000</v>
      </c>
      <c r="D48" s="9">
        <v>1000</v>
      </c>
    </row>
    <row r="49" spans="1:5" x14ac:dyDescent="0.25">
      <c r="A49" s="6"/>
      <c r="B49" s="65" t="s">
        <v>35</v>
      </c>
      <c r="C49" s="12">
        <f>SUM(C41:C48)</f>
        <v>4001000</v>
      </c>
      <c r="D49" s="12">
        <f>SUM(D41:D48)</f>
        <v>3651000</v>
      </c>
    </row>
    <row r="50" spans="1:5" ht="15.75" thickBot="1" x14ac:dyDescent="0.3">
      <c r="A50" s="56"/>
      <c r="B50" s="66" t="s">
        <v>36</v>
      </c>
      <c r="C50" s="14">
        <v>600000</v>
      </c>
      <c r="D50" s="14">
        <v>600000</v>
      </c>
    </row>
    <row r="51" spans="1:5" x14ac:dyDescent="0.25">
      <c r="A51" s="58"/>
      <c r="B51" s="18" t="s">
        <v>13</v>
      </c>
      <c r="C51" s="19">
        <f>C49+C50</f>
        <v>4601000</v>
      </c>
      <c r="D51" s="19">
        <f>D49+D50</f>
        <v>4251000</v>
      </c>
      <c r="E51" s="20"/>
    </row>
    <row r="52" spans="1:5" x14ac:dyDescent="0.25">
      <c r="A52" s="26"/>
      <c r="B52" s="6"/>
      <c r="C52" s="13"/>
      <c r="D52" s="13"/>
    </row>
    <row r="53" spans="1:5" x14ac:dyDescent="0.25">
      <c r="A53" s="26"/>
      <c r="B53" s="6"/>
      <c r="C53" s="15" t="s">
        <v>37</v>
      </c>
      <c r="D53" s="15" t="s">
        <v>37</v>
      </c>
    </row>
    <row r="54" spans="1:5" ht="15.75" thickBot="1" x14ac:dyDescent="0.3">
      <c r="A54" s="75"/>
      <c r="B54" s="4" t="s">
        <v>38</v>
      </c>
      <c r="C54" s="8">
        <f>C51-C37</f>
        <v>1015000</v>
      </c>
      <c r="D54" s="8">
        <f>D51-D37</f>
        <v>652500</v>
      </c>
    </row>
    <row r="55" spans="1:5" x14ac:dyDescent="0.25">
      <c r="A55" s="17"/>
      <c r="C55" s="7"/>
      <c r="D55" s="7"/>
    </row>
    <row r="56" spans="1:5" x14ac:dyDescent="0.25">
      <c r="A56" t="s">
        <v>89</v>
      </c>
      <c r="B56" t="s">
        <v>90</v>
      </c>
    </row>
    <row r="58" spans="1:5" x14ac:dyDescent="0.25">
      <c r="B58" t="s">
        <v>79</v>
      </c>
      <c r="C58" t="s">
        <v>91</v>
      </c>
      <c r="D58" t="s">
        <v>92</v>
      </c>
    </row>
    <row r="59" spans="1:5" x14ac:dyDescent="0.25">
      <c r="A59" s="23"/>
      <c r="B59" s="23" t="s">
        <v>80</v>
      </c>
      <c r="C59" t="s">
        <v>82</v>
      </c>
    </row>
    <row r="60" spans="1:5" x14ac:dyDescent="0.25">
      <c r="A60" s="23"/>
      <c r="B60" s="23" t="s">
        <v>83</v>
      </c>
      <c r="C60" t="s">
        <v>81</v>
      </c>
    </row>
  </sheetData>
  <pageMargins left="0.70866141732283472" right="0.70866141732283472" top="0.78740157480314965" bottom="0.78740157480314965" header="0.31496062992125984" footer="0.31496062992125984"/>
  <pageSetup paperSize="9" scale="77" orientation="portrait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0"/>
  <sheetViews>
    <sheetView tabSelected="1" zoomScaleNormal="100" workbookViewId="0">
      <selection activeCell="C28" sqref="C28"/>
    </sheetView>
  </sheetViews>
  <sheetFormatPr defaultColWidth="9.140625" defaultRowHeight="15" x14ac:dyDescent="0.25"/>
  <cols>
    <col min="2" max="2" width="66.42578125" customWidth="1"/>
    <col min="3" max="3" width="14.5703125" customWidth="1"/>
    <col min="4" max="4" width="18.85546875" customWidth="1"/>
    <col min="5" max="5" width="14.5703125" customWidth="1"/>
    <col min="6" max="6" width="17.42578125" customWidth="1"/>
  </cols>
  <sheetData>
    <row r="1" spans="1:6" ht="18.75" x14ac:dyDescent="0.25">
      <c r="B1" s="1" t="s">
        <v>94</v>
      </c>
    </row>
    <row r="2" spans="1:6" ht="19.5" thickBot="1" x14ac:dyDescent="0.3">
      <c r="A2" s="1"/>
      <c r="B2" s="1"/>
      <c r="D2" s="55" t="s">
        <v>42</v>
      </c>
      <c r="F2" s="55"/>
    </row>
    <row r="3" spans="1:6" ht="18.75" x14ac:dyDescent="0.3">
      <c r="A3" s="38"/>
      <c r="B3" s="2"/>
      <c r="C3" s="21"/>
      <c r="D3" s="22"/>
      <c r="E3" s="20"/>
      <c r="F3" s="20"/>
    </row>
    <row r="4" spans="1:6" ht="15.75" thickBot="1" x14ac:dyDescent="0.3">
      <c r="A4" s="39" t="s">
        <v>64</v>
      </c>
      <c r="B4" s="26"/>
      <c r="C4" s="24" t="s">
        <v>77</v>
      </c>
      <c r="D4" s="25"/>
      <c r="E4" s="20"/>
      <c r="F4" s="20"/>
    </row>
    <row r="5" spans="1:6" ht="15.75" thickBot="1" x14ac:dyDescent="0.3">
      <c r="A5" s="40"/>
      <c r="B5" s="42" t="s">
        <v>41</v>
      </c>
      <c r="C5" s="28" t="s">
        <v>40</v>
      </c>
      <c r="D5" s="34" t="s">
        <v>14</v>
      </c>
      <c r="E5" s="54"/>
      <c r="F5" s="54"/>
    </row>
    <row r="6" spans="1:6" x14ac:dyDescent="0.25">
      <c r="A6" s="36">
        <v>501</v>
      </c>
      <c r="B6" s="35" t="s">
        <v>39</v>
      </c>
      <c r="C6" s="29">
        <v>4385</v>
      </c>
      <c r="D6" s="16">
        <v>720</v>
      </c>
      <c r="E6" s="54"/>
      <c r="F6" s="54"/>
    </row>
    <row r="7" spans="1:6" x14ac:dyDescent="0.25">
      <c r="A7" s="3">
        <v>502</v>
      </c>
      <c r="B7" s="35" t="s">
        <v>43</v>
      </c>
      <c r="C7" s="29">
        <v>2400</v>
      </c>
      <c r="D7" s="16">
        <v>680</v>
      </c>
      <c r="E7" s="54"/>
      <c r="F7" s="54"/>
    </row>
    <row r="8" spans="1:6" x14ac:dyDescent="0.25">
      <c r="A8" s="3">
        <v>511</v>
      </c>
      <c r="B8" s="35" t="s">
        <v>44</v>
      </c>
      <c r="C8" s="29">
        <v>350</v>
      </c>
      <c r="D8" s="16">
        <v>90</v>
      </c>
      <c r="E8" s="54"/>
      <c r="F8" s="54"/>
    </row>
    <row r="9" spans="1:6" x14ac:dyDescent="0.25">
      <c r="A9" s="3">
        <v>512</v>
      </c>
      <c r="B9" s="35" t="s">
        <v>5</v>
      </c>
      <c r="C9" s="29">
        <v>70</v>
      </c>
      <c r="D9" s="16">
        <v>1</v>
      </c>
      <c r="E9" s="54"/>
      <c r="F9" s="54"/>
    </row>
    <row r="10" spans="1:6" x14ac:dyDescent="0.25">
      <c r="A10" s="3">
        <v>513</v>
      </c>
      <c r="B10" s="35" t="s">
        <v>45</v>
      </c>
      <c r="C10" s="29">
        <v>5</v>
      </c>
      <c r="D10" s="16">
        <v>5</v>
      </c>
      <c r="E10" s="20"/>
      <c r="F10" s="20"/>
    </row>
    <row r="11" spans="1:6" x14ac:dyDescent="0.25">
      <c r="A11" s="3">
        <v>518</v>
      </c>
      <c r="B11" s="35" t="s">
        <v>46</v>
      </c>
      <c r="C11" s="29">
        <v>3804</v>
      </c>
      <c r="D11" s="16">
        <v>347</v>
      </c>
      <c r="E11" s="20"/>
      <c r="F11" s="20"/>
    </row>
    <row r="12" spans="1:6" x14ac:dyDescent="0.25">
      <c r="A12" s="3">
        <v>521</v>
      </c>
      <c r="B12" s="35" t="s">
        <v>47</v>
      </c>
      <c r="C12" s="29">
        <v>56396</v>
      </c>
      <c r="D12" s="16">
        <v>1250</v>
      </c>
      <c r="E12" s="20"/>
      <c r="F12" s="20"/>
    </row>
    <row r="13" spans="1:6" x14ac:dyDescent="0.25">
      <c r="A13" s="3">
        <v>524</v>
      </c>
      <c r="B13" s="35" t="s">
        <v>48</v>
      </c>
      <c r="C13" s="29">
        <v>18569</v>
      </c>
      <c r="D13" s="16">
        <v>412</v>
      </c>
      <c r="E13" s="20"/>
      <c r="F13" s="20"/>
    </row>
    <row r="14" spans="1:6" x14ac:dyDescent="0.25">
      <c r="A14" s="3">
        <v>525</v>
      </c>
      <c r="B14" s="35" t="s">
        <v>49</v>
      </c>
      <c r="C14" s="29">
        <v>132</v>
      </c>
      <c r="D14" s="16">
        <v>10</v>
      </c>
      <c r="E14" s="20"/>
      <c r="F14" s="20"/>
    </row>
    <row r="15" spans="1:6" x14ac:dyDescent="0.25">
      <c r="A15" s="3">
        <v>527</v>
      </c>
      <c r="B15" s="35" t="s">
        <v>50</v>
      </c>
      <c r="C15" s="29">
        <v>571</v>
      </c>
      <c r="D15" s="16">
        <v>13</v>
      </c>
      <c r="E15" s="20"/>
      <c r="F15" s="20"/>
    </row>
    <row r="16" spans="1:6" x14ac:dyDescent="0.25">
      <c r="A16" s="3">
        <v>551</v>
      </c>
      <c r="B16" s="35" t="s">
        <v>51</v>
      </c>
      <c r="C16" s="29">
        <v>400</v>
      </c>
      <c r="D16" s="16"/>
      <c r="E16" s="20"/>
      <c r="F16" s="20"/>
    </row>
    <row r="17" spans="1:8" x14ac:dyDescent="0.25">
      <c r="A17" s="3">
        <v>558</v>
      </c>
      <c r="B17" s="35" t="s">
        <v>52</v>
      </c>
      <c r="C17" s="29">
        <v>190</v>
      </c>
      <c r="D17" s="16">
        <v>0</v>
      </c>
      <c r="E17" s="20"/>
      <c r="F17" s="20"/>
      <c r="H17" s="20"/>
    </row>
    <row r="18" spans="1:8" x14ac:dyDescent="0.25">
      <c r="A18" s="3">
        <v>549</v>
      </c>
      <c r="B18" s="35" t="s">
        <v>61</v>
      </c>
      <c r="C18" s="29">
        <v>60</v>
      </c>
      <c r="D18" s="16">
        <v>11</v>
      </c>
      <c r="E18" s="20"/>
      <c r="F18" s="20"/>
    </row>
    <row r="19" spans="1:8" x14ac:dyDescent="0.25">
      <c r="A19" s="3">
        <v>591</v>
      </c>
      <c r="B19" s="35" t="s">
        <v>26</v>
      </c>
      <c r="C19" s="29">
        <v>0</v>
      </c>
      <c r="D19" s="16">
        <v>60</v>
      </c>
      <c r="E19" s="20"/>
      <c r="F19" s="20"/>
    </row>
    <row r="20" spans="1:8" x14ac:dyDescent="0.25">
      <c r="A20" s="41"/>
      <c r="B20" s="43" t="s">
        <v>60</v>
      </c>
      <c r="C20" s="30">
        <f>SUM(C6:C19)</f>
        <v>87332</v>
      </c>
      <c r="D20" s="31">
        <f>SUM(D6:D19)</f>
        <v>3599</v>
      </c>
      <c r="E20" s="20"/>
      <c r="F20" s="20"/>
    </row>
    <row r="21" spans="1:8" x14ac:dyDescent="0.25">
      <c r="A21" s="3">
        <v>602</v>
      </c>
      <c r="B21" s="35" t="s">
        <v>53</v>
      </c>
      <c r="C21" s="29">
        <v>3200</v>
      </c>
      <c r="D21" s="16">
        <v>2450</v>
      </c>
      <c r="E21" s="20"/>
      <c r="F21" s="20"/>
    </row>
    <row r="22" spans="1:8" x14ac:dyDescent="0.25">
      <c r="A22" s="3">
        <v>603</v>
      </c>
      <c r="B22" s="35" t="s">
        <v>54</v>
      </c>
      <c r="C22" s="29">
        <v>0</v>
      </c>
      <c r="D22" s="16">
        <v>1800</v>
      </c>
      <c r="E22" s="20"/>
      <c r="F22" s="20"/>
    </row>
    <row r="23" spans="1:8" x14ac:dyDescent="0.25">
      <c r="A23" s="3">
        <v>648</v>
      </c>
      <c r="B23" s="35" t="s">
        <v>62</v>
      </c>
      <c r="C23" s="29">
        <v>400</v>
      </c>
      <c r="D23" s="16">
        <v>0</v>
      </c>
      <c r="E23" s="20"/>
      <c r="F23" s="20"/>
    </row>
    <row r="24" spans="1:8" x14ac:dyDescent="0.25">
      <c r="A24" s="3">
        <v>649</v>
      </c>
      <c r="B24" s="35" t="s">
        <v>55</v>
      </c>
      <c r="C24" s="29">
        <v>650</v>
      </c>
      <c r="D24" s="16">
        <v>0</v>
      </c>
      <c r="E24" s="20"/>
      <c r="F24" s="20"/>
    </row>
    <row r="25" spans="1:8" x14ac:dyDescent="0.25">
      <c r="A25" s="3">
        <v>662</v>
      </c>
      <c r="B25" s="35" t="s">
        <v>34</v>
      </c>
      <c r="C25" s="29">
        <v>2</v>
      </c>
      <c r="D25" s="16">
        <v>1</v>
      </c>
      <c r="E25" s="20"/>
      <c r="F25" s="20"/>
    </row>
    <row r="26" spans="1:8" x14ac:dyDescent="0.25">
      <c r="A26" s="3">
        <v>672</v>
      </c>
      <c r="B26" s="35" t="s">
        <v>56</v>
      </c>
      <c r="C26" s="29">
        <v>6550</v>
      </c>
      <c r="D26" s="16">
        <v>0</v>
      </c>
      <c r="E26" s="20"/>
      <c r="F26" s="20"/>
    </row>
    <row r="27" spans="1:8" x14ac:dyDescent="0.25">
      <c r="A27" s="3">
        <v>672</v>
      </c>
      <c r="B27" s="35" t="s">
        <v>57</v>
      </c>
      <c r="C27" s="29">
        <v>76530</v>
      </c>
      <c r="D27" s="16">
        <v>0</v>
      </c>
      <c r="E27" s="20"/>
      <c r="F27" s="20"/>
    </row>
    <row r="28" spans="1:8" ht="15.75" thickBot="1" x14ac:dyDescent="0.3">
      <c r="A28" s="44"/>
      <c r="B28" s="43" t="s">
        <v>59</v>
      </c>
      <c r="C28" s="30">
        <f>SUM(C21:C27)</f>
        <v>87332</v>
      </c>
      <c r="D28" s="31">
        <f>SUM(D21:D27)</f>
        <v>4251</v>
      </c>
      <c r="E28" s="20"/>
      <c r="F28" s="20"/>
    </row>
    <row r="29" spans="1:8" ht="15.75" thickBot="1" x14ac:dyDescent="0.3">
      <c r="B29" s="27" t="s">
        <v>58</v>
      </c>
      <c r="C29" s="32">
        <f>C28-C20</f>
        <v>0</v>
      </c>
      <c r="D29" s="33">
        <f>D28-D20</f>
        <v>652</v>
      </c>
      <c r="E29" s="20"/>
      <c r="F29" s="20"/>
    </row>
    <row r="30" spans="1:8" x14ac:dyDescent="0.25">
      <c r="A30" s="23" t="s">
        <v>63</v>
      </c>
      <c r="C30" s="20"/>
      <c r="D30" s="20"/>
      <c r="E30" s="20"/>
      <c r="F30" s="20"/>
    </row>
    <row r="31" spans="1:8" ht="15.75" thickBot="1" x14ac:dyDescent="0.3">
      <c r="C31" s="20"/>
      <c r="D31" s="20"/>
      <c r="E31" s="20"/>
      <c r="F31" s="20"/>
    </row>
    <row r="32" spans="1:8" x14ac:dyDescent="0.25">
      <c r="A32" s="45" t="s">
        <v>65</v>
      </c>
      <c r="B32" s="46" t="s">
        <v>66</v>
      </c>
      <c r="C32" s="47"/>
      <c r="D32" s="48"/>
      <c r="E32" s="20"/>
      <c r="F32" s="20"/>
    </row>
    <row r="33" spans="1:6" ht="15.75" thickBot="1" x14ac:dyDescent="0.3">
      <c r="A33" s="49"/>
      <c r="B33" s="50" t="s">
        <v>93</v>
      </c>
      <c r="C33" s="51"/>
      <c r="D33" s="52"/>
      <c r="E33" s="20"/>
      <c r="F33" s="20"/>
    </row>
    <row r="34" spans="1:6" x14ac:dyDescent="0.25">
      <c r="A34" s="45" t="s">
        <v>67</v>
      </c>
      <c r="B34" s="46" t="s">
        <v>68</v>
      </c>
      <c r="C34" s="47"/>
      <c r="D34" s="48"/>
      <c r="E34" s="20"/>
      <c r="F34" s="20"/>
    </row>
    <row r="35" spans="1:6" ht="15.75" thickBot="1" x14ac:dyDescent="0.3">
      <c r="A35" s="49"/>
      <c r="B35" s="50" t="s">
        <v>69</v>
      </c>
      <c r="C35" s="51"/>
      <c r="D35" s="52"/>
      <c r="E35" s="20"/>
      <c r="F35" s="20"/>
    </row>
    <row r="36" spans="1:6" x14ac:dyDescent="0.25">
      <c r="A36" s="53"/>
      <c r="B36" s="53"/>
      <c r="C36" s="54"/>
      <c r="D36" s="54"/>
      <c r="E36" s="20"/>
      <c r="F36" s="20"/>
    </row>
    <row r="37" spans="1:6" x14ac:dyDescent="0.25">
      <c r="B37" t="s">
        <v>79</v>
      </c>
      <c r="C37" t="s">
        <v>91</v>
      </c>
      <c r="D37" s="20"/>
      <c r="E37" s="20"/>
      <c r="F37" s="20"/>
    </row>
    <row r="38" spans="1:6" x14ac:dyDescent="0.25">
      <c r="B38" s="23" t="s">
        <v>80</v>
      </c>
      <c r="C38" t="s">
        <v>82</v>
      </c>
      <c r="D38" s="20"/>
      <c r="E38" s="20"/>
      <c r="F38" s="20"/>
    </row>
    <row r="39" spans="1:6" x14ac:dyDescent="0.25">
      <c r="B39" s="23" t="s">
        <v>83</v>
      </c>
      <c r="C39" t="s">
        <v>81</v>
      </c>
      <c r="D39" s="20"/>
      <c r="E39" s="20"/>
      <c r="F39" s="20"/>
    </row>
    <row r="40" spans="1:6" x14ac:dyDescent="0.25">
      <c r="C40" s="20"/>
      <c r="D40" s="20"/>
      <c r="E40" s="20"/>
      <c r="F40" s="20"/>
    </row>
    <row r="41" spans="1:6" x14ac:dyDescent="0.25">
      <c r="C41" s="20"/>
      <c r="D41" s="20"/>
      <c r="E41" s="20"/>
      <c r="F41" s="20"/>
    </row>
    <row r="42" spans="1:6" x14ac:dyDescent="0.25">
      <c r="C42" s="20"/>
      <c r="D42" s="20"/>
      <c r="E42" s="20"/>
      <c r="F42" s="20"/>
    </row>
    <row r="43" spans="1:6" x14ac:dyDescent="0.25">
      <c r="C43" s="20"/>
      <c r="D43" s="20"/>
      <c r="E43" s="20"/>
      <c r="F43" s="20"/>
    </row>
    <row r="44" spans="1:6" x14ac:dyDescent="0.25">
      <c r="C44" s="20"/>
      <c r="D44" s="20"/>
    </row>
    <row r="45" spans="1:6" x14ac:dyDescent="0.25">
      <c r="C45" s="20"/>
      <c r="D45" s="20"/>
    </row>
    <row r="46" spans="1:6" x14ac:dyDescent="0.25">
      <c r="C46" s="20"/>
      <c r="D46" s="20"/>
    </row>
    <row r="47" spans="1:6" x14ac:dyDescent="0.25">
      <c r="C47" s="20"/>
      <c r="D47" s="20"/>
    </row>
    <row r="48" spans="1:6" x14ac:dyDescent="0.25">
      <c r="C48" s="20"/>
      <c r="D48" s="20"/>
    </row>
    <row r="49" spans="3:4" x14ac:dyDescent="0.25">
      <c r="C49" s="20"/>
      <c r="D49" s="20"/>
    </row>
    <row r="50" spans="3:4" x14ac:dyDescent="0.25">
      <c r="C50" s="20"/>
      <c r="D50" s="20"/>
    </row>
    <row r="51" spans="3:4" x14ac:dyDescent="0.25">
      <c r="C51" s="20"/>
      <c r="D51" s="20"/>
    </row>
    <row r="52" spans="3:4" x14ac:dyDescent="0.25">
      <c r="C52" s="20"/>
      <c r="D52" s="20"/>
    </row>
    <row r="53" spans="3:4" x14ac:dyDescent="0.25">
      <c r="C53" s="20"/>
      <c r="D53" s="20"/>
    </row>
    <row r="54" spans="3:4" x14ac:dyDescent="0.25">
      <c r="C54" s="20"/>
      <c r="D54" s="20"/>
    </row>
    <row r="55" spans="3:4" x14ac:dyDescent="0.25">
      <c r="C55" s="20"/>
      <c r="D55" s="20"/>
    </row>
    <row r="56" spans="3:4" x14ac:dyDescent="0.25">
      <c r="C56" s="20"/>
      <c r="D56" s="20"/>
    </row>
    <row r="57" spans="3:4" x14ac:dyDescent="0.25">
      <c r="C57" s="20"/>
      <c r="D57" s="20"/>
    </row>
    <row r="58" spans="3:4" x14ac:dyDescent="0.25">
      <c r="C58" s="20"/>
      <c r="D58" s="20"/>
    </row>
    <row r="59" spans="3:4" x14ac:dyDescent="0.25">
      <c r="C59" s="20"/>
      <c r="D59" s="20"/>
    </row>
    <row r="60" spans="3:4" x14ac:dyDescent="0.25">
      <c r="C60" s="20"/>
      <c r="D60" s="20"/>
    </row>
    <row r="61" spans="3:4" x14ac:dyDescent="0.25">
      <c r="C61" s="20"/>
      <c r="D61" s="20"/>
    </row>
    <row r="62" spans="3:4" x14ac:dyDescent="0.25">
      <c r="C62" s="20"/>
      <c r="D62" s="20"/>
    </row>
    <row r="63" spans="3:4" x14ac:dyDescent="0.25">
      <c r="C63" s="20"/>
      <c r="D63" s="20"/>
    </row>
    <row r="64" spans="3:4" x14ac:dyDescent="0.25">
      <c r="C64" s="20"/>
      <c r="D64" s="20"/>
    </row>
    <row r="65" spans="3:4" x14ac:dyDescent="0.25">
      <c r="C65" s="20"/>
      <c r="D65" s="20"/>
    </row>
    <row r="66" spans="3:4" x14ac:dyDescent="0.25">
      <c r="C66" s="20"/>
      <c r="D66" s="20"/>
    </row>
    <row r="67" spans="3:4" x14ac:dyDescent="0.25">
      <c r="C67" s="20"/>
      <c r="D67" s="20"/>
    </row>
    <row r="68" spans="3:4" x14ac:dyDescent="0.25">
      <c r="C68" s="20"/>
      <c r="D68" s="20"/>
    </row>
    <row r="69" spans="3:4" x14ac:dyDescent="0.25">
      <c r="C69" s="20"/>
      <c r="D69" s="20"/>
    </row>
    <row r="70" spans="3:4" x14ac:dyDescent="0.25">
      <c r="C70" s="20"/>
      <c r="D70" s="20"/>
    </row>
  </sheetData>
  <pageMargins left="0.7" right="0.7" top="0.78740157499999996" bottom="0.78740157499999996" header="0.3" footer="0.3"/>
  <pageSetup paperSize="9" scale="80" orientation="portrait" horizontalDpi="4294967294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B30F60FF032064E99DD4A958B205791" ma:contentTypeVersion="6" ma:contentTypeDescription="Vytvoří nový dokument" ma:contentTypeScope="" ma:versionID="16e8506db9b008e3c24e39a1f6732d7e">
  <xsd:schema xmlns:xsd="http://www.w3.org/2001/XMLSchema" xmlns:xs="http://www.w3.org/2001/XMLSchema" xmlns:p="http://schemas.microsoft.com/office/2006/metadata/properties" xmlns:ns2="06a29256-82de-406b-9eaf-b968911923f4" xmlns:ns3="b52fc913-c975-4ab5-baad-029ed8684d07" targetNamespace="http://schemas.microsoft.com/office/2006/metadata/properties" ma:root="true" ma:fieldsID="08bb2319b66b51a6997e6467b5499e94" ns2:_="" ns3:_="">
    <xsd:import namespace="06a29256-82de-406b-9eaf-b968911923f4"/>
    <xsd:import namespace="b52fc913-c975-4ab5-baad-029ed8684d0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a29256-82de-406b-9eaf-b968911923f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2fc913-c975-4ab5-baad-029ed8684d07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39525FB-0968-46A1-B391-8C6AE3CBC5A5}">
  <ds:schemaRefs>
    <ds:schemaRef ds:uri="b52fc913-c975-4ab5-baad-029ed8684d07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schemas.microsoft.com/office/2006/metadata/properties"/>
    <ds:schemaRef ds:uri="06a29256-82de-406b-9eaf-b968911923f4"/>
    <ds:schemaRef ds:uri="http://purl.org/dc/terms/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2F9BF414-8DC8-4D89-9EEF-F52C1A3DE39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B6F81F2-B2CE-421A-B3E3-80ECF44E970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6a29256-82de-406b-9eaf-b968911923f4"/>
    <ds:schemaRef ds:uri="b52fc913-c975-4ab5-baad-029ed8684d0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VHČ_2025</vt:lpstr>
      <vt:lpstr>2025_včetně MŠMT</vt:lpstr>
    </vt:vector>
  </TitlesOfParts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petra.jelinkova</dc:creator>
  <cp:lastModifiedBy>Vomáčková Blanka</cp:lastModifiedBy>
  <cp:revision/>
  <cp:lastPrinted>2025-01-30T17:20:37Z</cp:lastPrinted>
  <dcterms:created xsi:type="dcterms:W3CDTF">2015-01-29T10:51:44Z</dcterms:created>
  <dcterms:modified xsi:type="dcterms:W3CDTF">2025-02-05T14:12:05Z</dcterms:modified>
</cp:coreProperties>
</file>