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Appl\Users\voriskova\Dokumenty\JVO\WEB\2018\"/>
    </mc:Choice>
  </mc:AlternateContent>
  <bookViews>
    <workbookView xWindow="0" yWindow="0" windowWidth="18870" windowHeight="7395"/>
  </bookViews>
  <sheets>
    <sheet name="VHČ 2017 souhrnný " sheetId="9" r:id="rId1"/>
  </sheets>
  <calcPr calcId="152511"/>
</workbook>
</file>

<file path=xl/calcChain.xml><?xml version="1.0" encoding="utf-8"?>
<calcChain xmlns="http://schemas.openxmlformats.org/spreadsheetml/2006/main">
  <c r="C52" i="9" l="1"/>
  <c r="C40" i="9"/>
  <c r="C22" i="9"/>
  <c r="C11" i="9"/>
  <c r="B52" i="9"/>
  <c r="B37" i="9"/>
  <c r="B40" i="9" s="1"/>
  <c r="B22" i="9"/>
  <c r="B26" i="9" s="1"/>
  <c r="B11" i="9"/>
  <c r="B54" i="9" l="1"/>
  <c r="B56" i="9" s="1"/>
  <c r="C26" i="9"/>
  <c r="C54" i="9"/>
  <c r="C56" i="9" l="1"/>
</calcChain>
</file>

<file path=xl/sharedStrings.xml><?xml version="1.0" encoding="utf-8"?>
<sst xmlns="http://schemas.openxmlformats.org/spreadsheetml/2006/main" count="59" uniqueCount="57">
  <si>
    <t>převod do rozpočtu HČ</t>
  </si>
  <si>
    <t>HOSPODÁŘSKÝ VÝSLEDEK PŘED ZDANĚNÍM</t>
  </si>
  <si>
    <t xml:space="preserve">            MĚSTSKÁ ČÁST PRAHA - KUNRATICE</t>
  </si>
  <si>
    <t>rozdíl, aby bylo 2498718</t>
  </si>
  <si>
    <t>Dům s chráněnými byty:</t>
  </si>
  <si>
    <t>602.0100 Reklama v Kunratickém zpravodaji</t>
  </si>
  <si>
    <t>641.0100 Smluvní pokuty a úroky z prodlení</t>
  </si>
  <si>
    <t xml:space="preserve">662.0128 Úroky běžný účet </t>
  </si>
  <si>
    <t>Náklady</t>
  </si>
  <si>
    <t>Provozní náklady Dům s chráněnými byty:</t>
  </si>
  <si>
    <t xml:space="preserve">511 Opravy a udržování-běžné opravy </t>
  </si>
  <si>
    <t xml:space="preserve">DCHB celkem </t>
  </si>
  <si>
    <t xml:space="preserve">                              vyúčtování energií ostatní nájemci </t>
  </si>
  <si>
    <t>Celkem náklady ostatní</t>
  </si>
  <si>
    <t xml:space="preserve">NÁKLADY CELKEM </t>
  </si>
  <si>
    <t>Stav prostředků fondu Domu s chráněnými byty k 31.12.2012</t>
  </si>
  <si>
    <t>662.0130 Úroky z vkladu účet UniCredit</t>
  </si>
  <si>
    <t xml:space="preserve">603.0130 Pronájem pozemky </t>
  </si>
  <si>
    <t>603.0140 Pronájem hroby</t>
  </si>
  <si>
    <t>647.01 Prodej pozemku</t>
  </si>
  <si>
    <t>Celkem výnosy DCHB</t>
  </si>
  <si>
    <t>Celkem výnosy ostatní</t>
  </si>
  <si>
    <t xml:space="preserve">VÝNOSY CELKEM </t>
  </si>
  <si>
    <t>556 Tvorba a zúčtování opravných položek (pohledávky)</t>
  </si>
  <si>
    <t>558 Náklady z drobného hmotného majetku</t>
  </si>
  <si>
    <t xml:space="preserve">518 Služby-provoz TH, údržba kotelna,výtah,revize, ostraha, mytí oken, 
odvoz odpadu, telefon, bankovní poplatky .. </t>
  </si>
  <si>
    <t xml:space="preserve">528 Příspěvek na nájemné </t>
  </si>
  <si>
    <t>549 Ostatní náklady-bankovní poplatky (je účet 518)</t>
  </si>
  <si>
    <t xml:space="preserve">Výnosy </t>
  </si>
  <si>
    <t>Stav prostředků fondu Domu s chráněnými byty k 31.12.2013</t>
  </si>
  <si>
    <t>602.0115 Služby ostatní -zám.park.,kolotoče, kopírování, věcná břemena</t>
  </si>
  <si>
    <t>603.0120 Pronájem nebytové prostory ostatní</t>
  </si>
  <si>
    <t>502 Celkem spotřeba energií (výtahy, srážková voda)</t>
  </si>
  <si>
    <t>649.0100 Ostatní výnosy (vyúčtování s nájemci, ost. nahodilé příjmy)</t>
  </si>
  <si>
    <t>603.0111 Pronájem plochy-byty (skutečnost 2014 je vč. nebytových ploch)</t>
  </si>
  <si>
    <t xml:space="preserve">501 Materiál </t>
  </si>
  <si>
    <t xml:space="preserve">511 Opravy a udržování ostatní objekty </t>
  </si>
  <si>
    <t>557 Náklady z vyřazených pohledávek</t>
  </si>
  <si>
    <t>Stav prostředků fondu Domu s chráněnými byty k 31.12.2014</t>
  </si>
  <si>
    <t>Provozní náklady ostatní</t>
  </si>
  <si>
    <t>521 Mzdové náklady  (správce+podíl režijních mzdových nákladů spojených se správou hospodářské činnosti)</t>
  </si>
  <si>
    <t>524 Odvody na zákonné pojištění (správce+podíl režijních mzdových nákladů spojených se správou hospodářské činnosti)</t>
  </si>
  <si>
    <t>521 Mzdové náklady  (podíl režijních mzdových nákladů spojených se správou hospodářské činnosti)</t>
  </si>
  <si>
    <t>524 Odvody na zákonné pojištění (podíl režijních mzdových nákladů spojených se správou hospodářské činnosti)</t>
  </si>
  <si>
    <t xml:space="preserve">Ing. Lenka Alinčová, starostka MČ Praha Kunratice
</t>
  </si>
  <si>
    <t>602.0115 Pronájem nebytové prostory DCHB vč. garáží</t>
  </si>
  <si>
    <t xml:space="preserve">502.0120 PHM </t>
  </si>
  <si>
    <t>Stav prostředků fondu Domu s chráněnými byty k 31.12.2015</t>
  </si>
  <si>
    <t>549 Ostatní náklady z činnosti (vyúčtování s nájemci, náklady za nepronajaté byty)</t>
  </si>
  <si>
    <t>PLÁN HOSPODÁŘSKÉ ČINNOSTI MČ Praha Kunratice na rok 2018</t>
  </si>
  <si>
    <t>Návrh 2018</t>
  </si>
  <si>
    <t>518 Služby, ostraha ostatní objekty</t>
  </si>
  <si>
    <t>Stav prostředků fondu Domu s chráněnými byty k 31.12.2016</t>
  </si>
  <si>
    <t>Stav prostředků fondu Domu s chráněnými byty k 30.11.2017</t>
  </si>
  <si>
    <t>Příloha k bodu 11  23. zasedání zastupitelstva MČ Praha Kunratice dne 20.12.2017</t>
  </si>
  <si>
    <t>Plán hospodářské činnosti byl schválen usnesením Zastupitelstva MČ Praha Kunratice č. 23.11 dne 20.12.2017</t>
  </si>
  <si>
    <t>Návrh byl vyvěšen na úřední desku dne  4.12.2017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</si>
</sst>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0" x14ac:knownFonts="1">
    <font>
      <sz val="11"/>
      <name val="Times New Roman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sz val="11"/>
      <color indexed="9"/>
      <name val="Times New Roman"/>
      <family val="1"/>
      <charset val="238"/>
    </font>
    <font>
      <b/>
      <sz val="11"/>
      <name val="Arial CE"/>
      <family val="2"/>
      <charset val="238"/>
    </font>
    <font>
      <sz val="11"/>
      <color indexed="10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color indexed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164" fontId="0" fillId="0" borderId="0" xfId="0" applyNumberFormat="1"/>
    <xf numFmtId="0" fontId="2" fillId="2" borderId="1" xfId="0" applyFont="1" applyFill="1" applyBorder="1"/>
    <xf numFmtId="0" fontId="2" fillId="0" borderId="2" xfId="0" applyFont="1" applyFill="1" applyBorder="1"/>
    <xf numFmtId="164" fontId="2" fillId="0" borderId="3" xfId="0" applyNumberFormat="1" applyFont="1" applyFill="1" applyBorder="1"/>
    <xf numFmtId="0" fontId="0" fillId="0" borderId="2" xfId="0" applyBorder="1"/>
    <xf numFmtId="164" fontId="2" fillId="0" borderId="3" xfId="0" applyNumberFormat="1" applyFont="1" applyBorder="1"/>
    <xf numFmtId="164" fontId="0" fillId="0" borderId="3" xfId="0" applyNumberFormat="1" applyBorder="1"/>
    <xf numFmtId="0" fontId="2" fillId="3" borderId="2" xfId="0" applyFont="1" applyFill="1" applyBorder="1"/>
    <xf numFmtId="164" fontId="2" fillId="3" borderId="3" xfId="0" applyNumberFormat="1" applyFont="1" applyFill="1" applyBorder="1"/>
    <xf numFmtId="0" fontId="2" fillId="0" borderId="2" xfId="0" applyFont="1" applyBorder="1"/>
    <xf numFmtId="0" fontId="2" fillId="2" borderId="4" xfId="0" applyFont="1" applyFill="1" applyBorder="1"/>
    <xf numFmtId="164" fontId="2" fillId="2" borderId="5" xfId="0" applyNumberFormat="1" applyFont="1" applyFill="1" applyBorder="1"/>
    <xf numFmtId="0" fontId="0" fillId="0" borderId="2" xfId="0" applyBorder="1" applyAlignment="1">
      <alignment wrapText="1"/>
    </xf>
    <xf numFmtId="0" fontId="3" fillId="0" borderId="2" xfId="0" applyFont="1" applyBorder="1"/>
    <xf numFmtId="164" fontId="4" fillId="0" borderId="0" xfId="0" applyNumberFormat="1" applyFont="1"/>
    <xf numFmtId="0" fontId="2" fillId="2" borderId="0" xfId="0" applyFont="1" applyFill="1"/>
    <xf numFmtId="164" fontId="2" fillId="2" borderId="0" xfId="0" applyNumberFormat="1" applyFont="1" applyFill="1"/>
    <xf numFmtId="164" fontId="5" fillId="0" borderId="0" xfId="0" applyNumberFormat="1" applyFont="1"/>
    <xf numFmtId="0" fontId="6" fillId="0" borderId="0" xfId="0" applyFont="1" applyAlignment="1">
      <alignment horizontal="center"/>
    </xf>
    <xf numFmtId="164" fontId="1" fillId="0" borderId="3" xfId="0" applyNumberFormat="1" applyFont="1" applyBorder="1"/>
    <xf numFmtId="164" fontId="1" fillId="0" borderId="3" xfId="0" applyNumberFormat="1" applyFont="1" applyFill="1" applyBorder="1"/>
    <xf numFmtId="164" fontId="3" fillId="0" borderId="3" xfId="0" applyNumberFormat="1" applyFont="1" applyBorder="1"/>
    <xf numFmtId="0" fontId="2" fillId="0" borderId="0" xfId="0" applyFont="1" applyFill="1"/>
    <xf numFmtId="164" fontId="0" fillId="0" borderId="0" xfId="0" applyNumberFormat="1" applyFill="1"/>
    <xf numFmtId="164" fontId="2" fillId="0" borderId="0" xfId="0" applyNumberFormat="1" applyFont="1" applyFill="1" applyBorder="1"/>
    <xf numFmtId="164" fontId="3" fillId="0" borderId="0" xfId="0" applyNumberFormat="1" applyFont="1" applyFill="1" applyBorder="1"/>
    <xf numFmtId="0" fontId="0" fillId="0" borderId="0" xfId="0" applyFill="1" applyBorder="1"/>
    <xf numFmtId="0" fontId="0" fillId="0" borderId="0" xfId="0" applyFill="1"/>
    <xf numFmtId="0" fontId="3" fillId="0" borderId="2" xfId="0" applyFont="1" applyBorder="1" applyAlignment="1">
      <alignment wrapText="1"/>
    </xf>
    <xf numFmtId="164" fontId="2" fillId="2" borderId="6" xfId="0" applyNumberFormat="1" applyFont="1" applyFill="1" applyBorder="1" applyAlignment="1">
      <alignment horizontal="center"/>
    </xf>
    <xf numFmtId="164" fontId="3" fillId="0" borderId="3" xfId="0" applyNumberFormat="1" applyFont="1" applyFill="1" applyBorder="1"/>
    <xf numFmtId="0" fontId="7" fillId="0" borderId="0" xfId="0" applyFont="1"/>
    <xf numFmtId="0" fontId="1" fillId="0" borderId="0" xfId="0" applyFont="1"/>
    <xf numFmtId="0" fontId="1" fillId="0" borderId="2" xfId="0" applyFont="1" applyBorder="1"/>
    <xf numFmtId="49" fontId="2" fillId="2" borderId="6" xfId="0" applyNumberFormat="1" applyFont="1" applyFill="1" applyBorder="1" applyAlignment="1">
      <alignment horizontal="center"/>
    </xf>
    <xf numFmtId="164" fontId="2" fillId="0" borderId="0" xfId="0" applyNumberFormat="1" applyFont="1" applyFill="1"/>
    <xf numFmtId="164" fontId="9" fillId="2" borderId="0" xfId="0" applyNumberFormat="1" applyFont="1" applyFill="1"/>
    <xf numFmtId="0" fontId="1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0</xdr:rowOff>
    </xdr:from>
    <xdr:to>
      <xdr:col>0</xdr:col>
      <xdr:colOff>333375</xdr:colOff>
      <xdr:row>2</xdr:row>
      <xdr:rowOff>133350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0"/>
          <a:ext cx="304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40" workbookViewId="0">
      <selection activeCell="H56" sqref="H56"/>
    </sheetView>
  </sheetViews>
  <sheetFormatPr defaultRowHeight="15" x14ac:dyDescent="0.25"/>
  <cols>
    <col min="1" max="1" width="69.85546875" customWidth="1"/>
    <col min="2" max="3" width="15.28515625" style="2" customWidth="1"/>
    <col min="4" max="4" width="14.42578125" customWidth="1"/>
    <col min="6" max="6" width="13.28515625" customWidth="1"/>
    <col min="7" max="7" width="15.140625" customWidth="1"/>
  </cols>
  <sheetData>
    <row r="1" spans="1:4" x14ac:dyDescent="0.25">
      <c r="A1" s="39" t="s">
        <v>54</v>
      </c>
      <c r="B1" s="40"/>
    </row>
    <row r="2" spans="1:4" x14ac:dyDescent="0.25">
      <c r="A2" s="1" t="s">
        <v>2</v>
      </c>
    </row>
    <row r="4" spans="1:4" x14ac:dyDescent="0.25">
      <c r="A4" s="1" t="s">
        <v>49</v>
      </c>
    </row>
    <row r="5" spans="1:4" ht="8.25" customHeight="1" thickBot="1" x14ac:dyDescent="0.3"/>
    <row r="6" spans="1:4" ht="15.75" thickTop="1" x14ac:dyDescent="0.25">
      <c r="A6" s="3" t="s">
        <v>28</v>
      </c>
      <c r="B6" s="36">
        <v>2017</v>
      </c>
      <c r="C6" s="31" t="s">
        <v>50</v>
      </c>
      <c r="D6" s="26"/>
    </row>
    <row r="7" spans="1:4" x14ac:dyDescent="0.25">
      <c r="A7" s="4" t="s">
        <v>4</v>
      </c>
      <c r="B7" s="5"/>
      <c r="C7" s="5"/>
      <c r="D7" s="26"/>
    </row>
    <row r="8" spans="1:4" x14ac:dyDescent="0.25">
      <c r="A8" s="15" t="s">
        <v>34</v>
      </c>
      <c r="B8" s="7">
        <v>4300000</v>
      </c>
      <c r="C8" s="7">
        <v>4300000</v>
      </c>
      <c r="D8" s="27"/>
    </row>
    <row r="9" spans="1:4" x14ac:dyDescent="0.25">
      <c r="A9" s="15" t="s">
        <v>45</v>
      </c>
      <c r="B9" s="7">
        <v>158436</v>
      </c>
      <c r="C9" s="7">
        <v>513336</v>
      </c>
      <c r="D9" s="27"/>
    </row>
    <row r="10" spans="1:4" ht="3.75" customHeight="1" x14ac:dyDescent="0.25">
      <c r="A10" s="6"/>
      <c r="B10" s="7"/>
      <c r="C10" s="7"/>
      <c r="D10" s="27"/>
    </row>
    <row r="11" spans="1:4" x14ac:dyDescent="0.25">
      <c r="A11" s="9" t="s">
        <v>20</v>
      </c>
      <c r="B11" s="10">
        <f>SUM(B8+B9)</f>
        <v>4458436</v>
      </c>
      <c r="C11" s="10">
        <f>SUM(C8+C9)</f>
        <v>4813336</v>
      </c>
      <c r="D11" s="26"/>
    </row>
    <row r="12" spans="1:4" ht="8.25" customHeight="1" x14ac:dyDescent="0.25">
      <c r="A12" s="11"/>
      <c r="B12" s="7"/>
      <c r="C12" s="7"/>
      <c r="D12" s="26"/>
    </row>
    <row r="13" spans="1:4" x14ac:dyDescent="0.25">
      <c r="A13" s="6" t="s">
        <v>5</v>
      </c>
      <c r="B13" s="7">
        <v>80000</v>
      </c>
      <c r="C13" s="7">
        <v>95000</v>
      </c>
      <c r="D13" s="27"/>
    </row>
    <row r="14" spans="1:4" x14ac:dyDescent="0.25">
      <c r="A14" s="6" t="s">
        <v>30</v>
      </c>
      <c r="B14" s="7">
        <v>34050</v>
      </c>
      <c r="C14" s="7">
        <v>45000</v>
      </c>
      <c r="D14" s="27"/>
    </row>
    <row r="15" spans="1:4" x14ac:dyDescent="0.25">
      <c r="A15" s="6" t="s">
        <v>31</v>
      </c>
      <c r="B15" s="7">
        <v>1786494.88</v>
      </c>
      <c r="C15" s="7">
        <v>1803931</v>
      </c>
      <c r="D15" s="27"/>
    </row>
    <row r="16" spans="1:4" x14ac:dyDescent="0.25">
      <c r="A16" s="6" t="s">
        <v>17</v>
      </c>
      <c r="B16" s="7">
        <v>3703493</v>
      </c>
      <c r="C16" s="7">
        <v>3978304</v>
      </c>
      <c r="D16" s="27"/>
    </row>
    <row r="17" spans="1:7" x14ac:dyDescent="0.25">
      <c r="A17" s="6" t="s">
        <v>18</v>
      </c>
      <c r="B17" s="7">
        <v>299120</v>
      </c>
      <c r="C17" s="7">
        <v>302000</v>
      </c>
      <c r="D17" s="27"/>
    </row>
    <row r="18" spans="1:7" x14ac:dyDescent="0.25">
      <c r="A18" s="6" t="s">
        <v>6</v>
      </c>
      <c r="B18" s="7">
        <v>0</v>
      </c>
      <c r="C18" s="7">
        <v>0</v>
      </c>
      <c r="D18" s="27"/>
    </row>
    <row r="19" spans="1:7" x14ac:dyDescent="0.25">
      <c r="A19" s="6" t="s">
        <v>33</v>
      </c>
      <c r="B19" s="7">
        <v>5000</v>
      </c>
      <c r="C19" s="7">
        <v>5000</v>
      </c>
      <c r="D19" s="27"/>
    </row>
    <row r="20" spans="1:7" x14ac:dyDescent="0.25">
      <c r="A20" s="6" t="s">
        <v>7</v>
      </c>
      <c r="B20" s="7">
        <v>2000</v>
      </c>
      <c r="C20" s="7">
        <v>2000</v>
      </c>
      <c r="D20" s="27"/>
    </row>
    <row r="21" spans="1:7" x14ac:dyDescent="0.25">
      <c r="A21" s="6" t="s">
        <v>16</v>
      </c>
      <c r="B21" s="7">
        <v>15000</v>
      </c>
      <c r="C21" s="7">
        <v>14000</v>
      </c>
      <c r="D21" s="27"/>
    </row>
    <row r="22" spans="1:7" x14ac:dyDescent="0.25">
      <c r="A22" s="9" t="s">
        <v>21</v>
      </c>
      <c r="B22" s="10">
        <f>SUM(B13:B21)</f>
        <v>5925157.8799999999</v>
      </c>
      <c r="C22" s="10">
        <f>SUM(C13:C21)</f>
        <v>6245235</v>
      </c>
      <c r="D22" s="26"/>
      <c r="G22" s="2"/>
    </row>
    <row r="23" spans="1:7" ht="9.75" customHeight="1" x14ac:dyDescent="0.25">
      <c r="A23" s="6"/>
      <c r="B23" s="7"/>
      <c r="C23" s="7"/>
      <c r="D23" s="26"/>
    </row>
    <row r="24" spans="1:7" x14ac:dyDescent="0.25">
      <c r="A24" s="9" t="s">
        <v>19</v>
      </c>
      <c r="B24" s="10">
        <v>0</v>
      </c>
      <c r="C24" s="10">
        <v>0</v>
      </c>
      <c r="D24" s="26"/>
    </row>
    <row r="25" spans="1:7" ht="11.25" customHeight="1" x14ac:dyDescent="0.25">
      <c r="A25" s="6"/>
      <c r="B25" s="7"/>
      <c r="C25" s="7"/>
      <c r="D25" s="28"/>
    </row>
    <row r="26" spans="1:7" ht="15.75" thickBot="1" x14ac:dyDescent="0.3">
      <c r="A26" s="12" t="s">
        <v>22</v>
      </c>
      <c r="B26" s="13">
        <f>+B24+B22+B11</f>
        <v>10383593.879999999</v>
      </c>
      <c r="C26" s="13">
        <f>+C24+C22+C11</f>
        <v>11058571</v>
      </c>
      <c r="D26" s="2"/>
    </row>
    <row r="27" spans="1:7" ht="10.5" customHeight="1" thickTop="1" thickBot="1" x14ac:dyDescent="0.3">
      <c r="B27" s="16"/>
      <c r="C27" s="16"/>
    </row>
    <row r="28" spans="1:7" ht="15.75" thickTop="1" x14ac:dyDescent="0.25">
      <c r="A28" s="3" t="s">
        <v>8</v>
      </c>
      <c r="B28" s="36">
        <v>2017</v>
      </c>
      <c r="C28" s="31" t="s">
        <v>50</v>
      </c>
    </row>
    <row r="29" spans="1:7" ht="15" hidden="1" customHeight="1" x14ac:dyDescent="0.25">
      <c r="A29" s="6" t="s">
        <v>0</v>
      </c>
      <c r="B29" s="7"/>
      <c r="C29" s="7"/>
    </row>
    <row r="30" spans="1:7" x14ac:dyDescent="0.25">
      <c r="A30" s="11" t="s">
        <v>9</v>
      </c>
      <c r="B30" s="8"/>
      <c r="C30" s="8"/>
    </row>
    <row r="31" spans="1:7" x14ac:dyDescent="0.25">
      <c r="A31" s="15" t="s">
        <v>35</v>
      </c>
      <c r="B31" s="21">
        <v>25000</v>
      </c>
      <c r="C31" s="21">
        <v>25000</v>
      </c>
    </row>
    <row r="32" spans="1:7" x14ac:dyDescent="0.25">
      <c r="A32" s="15" t="s">
        <v>46</v>
      </c>
      <c r="B32" s="21">
        <v>12000</v>
      </c>
      <c r="C32" s="21">
        <v>13000</v>
      </c>
      <c r="D32" s="2"/>
    </row>
    <row r="33" spans="1:5" x14ac:dyDescent="0.25">
      <c r="A33" s="6" t="s">
        <v>32</v>
      </c>
      <c r="B33" s="21">
        <v>120000</v>
      </c>
      <c r="C33" s="21">
        <v>160000</v>
      </c>
    </row>
    <row r="34" spans="1:5" x14ac:dyDescent="0.25">
      <c r="A34" s="6" t="s">
        <v>10</v>
      </c>
      <c r="B34" s="21">
        <v>50000</v>
      </c>
      <c r="C34" s="21">
        <v>10000</v>
      </c>
    </row>
    <row r="35" spans="1:5" ht="30" x14ac:dyDescent="0.25">
      <c r="A35" s="14" t="s">
        <v>25</v>
      </c>
      <c r="B35" s="21">
        <v>600000</v>
      </c>
      <c r="C35" s="21">
        <v>600000</v>
      </c>
    </row>
    <row r="36" spans="1:5" ht="30" x14ac:dyDescent="0.25">
      <c r="A36" s="30" t="s">
        <v>40</v>
      </c>
      <c r="B36" s="21">
        <v>629000</v>
      </c>
      <c r="C36" s="21">
        <v>699000</v>
      </c>
      <c r="D36" s="33"/>
      <c r="E36" s="34"/>
    </row>
    <row r="37" spans="1:5" ht="30" x14ac:dyDescent="0.25">
      <c r="A37" s="30" t="s">
        <v>41</v>
      </c>
      <c r="B37" s="23">
        <f>113000+96000</f>
        <v>209000</v>
      </c>
      <c r="C37" s="23">
        <v>249000</v>
      </c>
    </row>
    <row r="38" spans="1:5" x14ac:dyDescent="0.25">
      <c r="A38" s="6" t="s">
        <v>26</v>
      </c>
      <c r="B38" s="21">
        <v>200000</v>
      </c>
      <c r="C38" s="21">
        <v>203000</v>
      </c>
    </row>
    <row r="39" spans="1:5" x14ac:dyDescent="0.25">
      <c r="A39" s="35" t="s">
        <v>48</v>
      </c>
      <c r="B39" s="21">
        <v>50000</v>
      </c>
      <c r="C39" s="21">
        <v>50000</v>
      </c>
    </row>
    <row r="40" spans="1:5" x14ac:dyDescent="0.25">
      <c r="A40" s="9" t="s">
        <v>11</v>
      </c>
      <c r="B40" s="10">
        <f>SUM(B31:B39)</f>
        <v>1895000</v>
      </c>
      <c r="C40" s="10">
        <f>SUM(C31:C39)</f>
        <v>2009000</v>
      </c>
    </row>
    <row r="41" spans="1:5" s="29" customFormat="1" ht="9" customHeight="1" x14ac:dyDescent="0.25">
      <c r="A41" s="4"/>
      <c r="B41" s="5"/>
      <c r="C41" s="5"/>
    </row>
    <row r="42" spans="1:5" x14ac:dyDescent="0.25">
      <c r="A42" s="11" t="s">
        <v>39</v>
      </c>
      <c r="B42" s="7"/>
      <c r="C42" s="7"/>
    </row>
    <row r="43" spans="1:5" x14ac:dyDescent="0.25">
      <c r="A43" s="15" t="s">
        <v>36</v>
      </c>
      <c r="B43" s="22">
        <v>20000</v>
      </c>
      <c r="C43" s="22">
        <v>25000</v>
      </c>
    </row>
    <row r="44" spans="1:5" x14ac:dyDescent="0.25">
      <c r="A44" s="15" t="s">
        <v>51</v>
      </c>
      <c r="B44" s="22">
        <v>0</v>
      </c>
      <c r="C44" s="22">
        <v>6000</v>
      </c>
    </row>
    <row r="45" spans="1:5" ht="30" x14ac:dyDescent="0.25">
      <c r="A45" s="30" t="s">
        <v>42</v>
      </c>
      <c r="B45" s="22">
        <v>292000</v>
      </c>
      <c r="C45" s="22">
        <v>325000</v>
      </c>
      <c r="D45" s="33"/>
      <c r="E45" s="34"/>
    </row>
    <row r="46" spans="1:5" ht="30" x14ac:dyDescent="0.25">
      <c r="A46" s="30" t="s">
        <v>43</v>
      </c>
      <c r="B46" s="32">
        <v>96000</v>
      </c>
      <c r="C46" s="32">
        <v>96000</v>
      </c>
    </row>
    <row r="47" spans="1:5" x14ac:dyDescent="0.25">
      <c r="A47" s="6" t="s">
        <v>27</v>
      </c>
      <c r="B47" s="8">
        <v>0</v>
      </c>
      <c r="C47" s="8">
        <v>0</v>
      </c>
    </row>
    <row r="48" spans="1:5" x14ac:dyDescent="0.25">
      <c r="A48" s="6" t="s">
        <v>12</v>
      </c>
      <c r="B48" s="8">
        <v>0</v>
      </c>
      <c r="C48" s="8">
        <v>0</v>
      </c>
    </row>
    <row r="49" spans="1:3" x14ac:dyDescent="0.25">
      <c r="A49" s="6" t="s">
        <v>23</v>
      </c>
      <c r="B49" s="8">
        <v>10000</v>
      </c>
      <c r="C49" s="8">
        <v>10000</v>
      </c>
    </row>
    <row r="50" spans="1:3" x14ac:dyDescent="0.25">
      <c r="A50" s="15" t="s">
        <v>37</v>
      </c>
      <c r="B50" s="8">
        <v>0</v>
      </c>
      <c r="C50" s="8">
        <v>0</v>
      </c>
    </row>
    <row r="51" spans="1:3" x14ac:dyDescent="0.25">
      <c r="A51" s="6" t="s">
        <v>24</v>
      </c>
      <c r="B51" s="8">
        <v>10000</v>
      </c>
      <c r="C51" s="8">
        <v>10000</v>
      </c>
    </row>
    <row r="52" spans="1:3" x14ac:dyDescent="0.25">
      <c r="A52" s="9" t="s">
        <v>13</v>
      </c>
      <c r="B52" s="10">
        <f>SUM(B43:B51)</f>
        <v>428000</v>
      </c>
      <c r="C52" s="10">
        <f>SUM(C43:C51)</f>
        <v>472000</v>
      </c>
    </row>
    <row r="53" spans="1:3" x14ac:dyDescent="0.25">
      <c r="A53" s="6"/>
      <c r="B53" s="8"/>
      <c r="C53" s="8"/>
    </row>
    <row r="54" spans="1:3" ht="15.75" thickBot="1" x14ac:dyDescent="0.3">
      <c r="A54" s="12" t="s">
        <v>14</v>
      </c>
      <c r="B54" s="13">
        <f>+B52+B40</f>
        <v>2323000</v>
      </c>
      <c r="C54" s="13">
        <f>+C52+C40</f>
        <v>2481000</v>
      </c>
    </row>
    <row r="55" spans="1:3" ht="15.75" thickTop="1" x14ac:dyDescent="0.25">
      <c r="B55" s="19" t="s">
        <v>3</v>
      </c>
      <c r="C55" s="19" t="s">
        <v>3</v>
      </c>
    </row>
    <row r="56" spans="1:3" x14ac:dyDescent="0.25">
      <c r="A56" s="17" t="s">
        <v>1</v>
      </c>
      <c r="B56" s="18">
        <f>+B26-B54</f>
        <v>8060593.879999999</v>
      </c>
      <c r="C56" s="18">
        <f>+C26-C54</f>
        <v>8577571</v>
      </c>
    </row>
    <row r="57" spans="1:3" x14ac:dyDescent="0.25">
      <c r="A57" s="24"/>
      <c r="B57" s="25"/>
      <c r="C57" s="25"/>
    </row>
    <row r="58" spans="1:3" x14ac:dyDescent="0.25">
      <c r="A58" s="17" t="s">
        <v>15</v>
      </c>
      <c r="B58" s="18">
        <v>4509242</v>
      </c>
      <c r="C58" s="18"/>
    </row>
    <row r="59" spans="1:3" x14ac:dyDescent="0.25">
      <c r="A59" s="17" t="s">
        <v>29</v>
      </c>
      <c r="B59" s="18">
        <v>5571228</v>
      </c>
      <c r="C59" s="18"/>
    </row>
    <row r="60" spans="1:3" x14ac:dyDescent="0.25">
      <c r="A60" s="17" t="s">
        <v>38</v>
      </c>
      <c r="B60" s="18">
        <v>6532602</v>
      </c>
      <c r="C60" s="18"/>
    </row>
    <row r="61" spans="1:3" x14ac:dyDescent="0.25">
      <c r="A61" s="17" t="s">
        <v>47</v>
      </c>
      <c r="B61" s="18">
        <v>7613519</v>
      </c>
      <c r="C61" s="18"/>
    </row>
    <row r="62" spans="1:3" x14ac:dyDescent="0.25">
      <c r="A62" s="17" t="s">
        <v>52</v>
      </c>
      <c r="B62" s="18">
        <v>8384425</v>
      </c>
      <c r="C62" s="38"/>
    </row>
    <row r="63" spans="1:3" x14ac:dyDescent="0.25">
      <c r="A63" s="17" t="s">
        <v>53</v>
      </c>
      <c r="B63" s="18">
        <v>9684182.1500000004</v>
      </c>
      <c r="C63" s="38"/>
    </row>
    <row r="64" spans="1:3" x14ac:dyDescent="0.25">
      <c r="A64" s="24"/>
      <c r="B64" s="37"/>
      <c r="C64" s="37"/>
    </row>
    <row r="65" spans="1:7" x14ac:dyDescent="0.25">
      <c r="A65" s="41" t="s">
        <v>55</v>
      </c>
      <c r="B65" s="41"/>
      <c r="C65" s="42"/>
    </row>
    <row r="66" spans="1:7" s="2" customFormat="1" x14ac:dyDescent="0.25">
      <c r="A66" s="42"/>
      <c r="B66" s="42"/>
      <c r="C66" s="42"/>
      <c r="D66"/>
      <c r="E66"/>
      <c r="F66"/>
      <c r="G66"/>
    </row>
    <row r="67" spans="1:7" s="2" customFormat="1" x14ac:dyDescent="0.25">
      <c r="A67" s="41" t="s">
        <v>56</v>
      </c>
      <c r="B67" s="41"/>
      <c r="C67" s="42"/>
      <c r="D67"/>
      <c r="E67"/>
      <c r="F67"/>
      <c r="G67"/>
    </row>
    <row r="68" spans="1:7" s="2" customFormat="1" ht="15" customHeight="1" x14ac:dyDescent="0.25">
      <c r="A68" s="43" t="s">
        <v>44</v>
      </c>
      <c r="B68" s="40"/>
      <c r="C68" s="40"/>
      <c r="D68"/>
      <c r="E68"/>
      <c r="F68"/>
      <c r="G68"/>
    </row>
    <row r="69" spans="1:7" s="2" customFormat="1" x14ac:dyDescent="0.25">
      <c r="A69" s="20"/>
      <c r="D69"/>
      <c r="E69"/>
      <c r="F69"/>
      <c r="G69"/>
    </row>
  </sheetData>
  <mergeCells count="4">
    <mergeCell ref="A1:B1"/>
    <mergeCell ref="A65:C66"/>
    <mergeCell ref="A67:C67"/>
    <mergeCell ref="A68:C68"/>
  </mergeCells>
  <phoneticPr fontId="8" type="noConversion"/>
  <pageMargins left="0.7" right="0.7" top="0.78740157499999996" bottom="0.78740157499999996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VHČ 2017 souhrnný </vt:lpstr>
    </vt:vector>
  </TitlesOfParts>
  <Company>MÚ v Praze - Kunraticích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Voříšková</dc:creator>
  <cp:lastModifiedBy>Voříšková Jitka</cp:lastModifiedBy>
  <cp:lastPrinted>2018-01-23T13:19:08Z</cp:lastPrinted>
  <dcterms:created xsi:type="dcterms:W3CDTF">2003-01-29T14:38:15Z</dcterms:created>
  <dcterms:modified xsi:type="dcterms:W3CDTF">2018-01-23T13:46:12Z</dcterms:modified>
</cp:coreProperties>
</file>